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80" windowHeight="8325" tabRatio="598" activeTab="0"/>
  </bookViews>
  <sheets>
    <sheet name="car ind PN" sheetId="1" r:id="rId1"/>
    <sheet name="car equ PN" sheetId="2" r:id="rId2"/>
    <sheet name="fusil ind PN" sheetId="3" r:id="rId3"/>
    <sheet name="fusil equ PN " sheetId="4" r:id="rId4"/>
    <sheet name="pistolet ind PN" sheetId="5" r:id="rId5"/>
    <sheet name="pistolet equ PN" sheetId="6" r:id="rId6"/>
    <sheet name="revolver ind PN" sheetId="7" r:id="rId7"/>
    <sheet name="revolver equ PN" sheetId="8" r:id="rId8"/>
    <sheet name="ball trap indv" sheetId="9" r:id="rId9"/>
    <sheet name="ball trap equ" sheetId="10" r:id="rId10"/>
  </sheets>
  <definedNames>
    <definedName name="_xlnm.Print_Titles" localSheetId="8">'ball trap indv'!$1:$1</definedName>
    <definedName name="_xlnm.Print_Titles" localSheetId="1">'car equ PN'!$1:$1</definedName>
    <definedName name="_xlnm.Print_Titles" localSheetId="0">'car ind PN'!$1:$1</definedName>
    <definedName name="_xlnm.Print_Titles" localSheetId="3">'fusil equ PN '!$1:$1</definedName>
    <definedName name="_xlnm.Print_Titles" localSheetId="2">'fusil ind PN'!$1:$1</definedName>
    <definedName name="_xlnm.Print_Titles" localSheetId="5">'pistolet equ PN'!$1:$1</definedName>
    <definedName name="_xlnm.Print_Titles" localSheetId="4">'pistolet ind PN'!$1:$1</definedName>
    <definedName name="_xlnm.Print_Titles" localSheetId="7">'revolver equ PN'!$1:$1</definedName>
    <definedName name="_xlnm.Print_Titles" localSheetId="6">'revolver ind PN'!$1:$1</definedName>
  </definedNames>
  <calcPr fullCalcOnLoad="1"/>
</workbook>
</file>

<file path=xl/sharedStrings.xml><?xml version="1.0" encoding="utf-8"?>
<sst xmlns="http://schemas.openxmlformats.org/spreadsheetml/2006/main" count="320" uniqueCount="103">
  <si>
    <t>Depart.</t>
  </si>
  <si>
    <t>Club</t>
  </si>
  <si>
    <t>Equipe</t>
  </si>
  <si>
    <t>Nom</t>
  </si>
  <si>
    <t>Prénom</t>
  </si>
  <si>
    <t>Année
Naissance</t>
  </si>
  <si>
    <t>Numéro
Licence</t>
  </si>
  <si>
    <t>Cartierre</t>
  </si>
  <si>
    <t>Marc</t>
  </si>
  <si>
    <t>Rumegies</t>
  </si>
  <si>
    <t>Cantillon</t>
  </si>
  <si>
    <t>Jean Paul</t>
  </si>
  <si>
    <t>Onnaing</t>
  </si>
  <si>
    <t>Charles</t>
  </si>
  <si>
    <t>Choquet</t>
  </si>
  <si>
    <t>Danièle</t>
  </si>
  <si>
    <t>Renaud</t>
  </si>
  <si>
    <t>Bernard</t>
  </si>
  <si>
    <t>équipe</t>
  </si>
  <si>
    <t>Tourcoing</t>
  </si>
  <si>
    <t>Alain</t>
  </si>
  <si>
    <t>Christophe</t>
  </si>
  <si>
    <t>Arnould</t>
  </si>
  <si>
    <t>Didier</t>
  </si>
  <si>
    <t xml:space="preserve">D 1 S </t>
  </si>
  <si>
    <t>D 2 S</t>
  </si>
  <si>
    <t>D 3 S</t>
  </si>
  <si>
    <t>D total</t>
  </si>
  <si>
    <t>Forest</t>
  </si>
  <si>
    <t>L'heureux</t>
  </si>
  <si>
    <t>D 1 T</t>
  </si>
  <si>
    <t>D 2 T</t>
  </si>
  <si>
    <t>D 3T</t>
  </si>
  <si>
    <t>D 4 T</t>
  </si>
  <si>
    <t>R 1 T</t>
  </si>
  <si>
    <t>R2 T</t>
  </si>
  <si>
    <t xml:space="preserve"> R3T</t>
  </si>
  <si>
    <t>R4 T</t>
  </si>
  <si>
    <t>DTotal</t>
  </si>
  <si>
    <t>RTotal</t>
  </si>
  <si>
    <t>D Total</t>
  </si>
  <si>
    <t xml:space="preserve">R 1 S </t>
  </si>
  <si>
    <t>R2 S</t>
  </si>
  <si>
    <t>R  3 S</t>
  </si>
  <si>
    <t>R  Total</t>
  </si>
  <si>
    <t>Jean Pierre</t>
  </si>
  <si>
    <t>Qualification</t>
  </si>
  <si>
    <t>Bultez</t>
  </si>
  <si>
    <t>José</t>
  </si>
  <si>
    <t>Cappelaere</t>
  </si>
  <si>
    <t>Yves</t>
  </si>
  <si>
    <t>Nomain</t>
  </si>
  <si>
    <t>Choquet D</t>
  </si>
  <si>
    <t>Choquet B</t>
  </si>
  <si>
    <t>Ronchin</t>
  </si>
  <si>
    <t>Plichon</t>
  </si>
  <si>
    <t>Cartierre C</t>
  </si>
  <si>
    <t>Cartierre M</t>
  </si>
  <si>
    <t>L'heureux R</t>
  </si>
  <si>
    <t>Cartierre c</t>
  </si>
  <si>
    <t>Cartierre m</t>
  </si>
  <si>
    <t>ind</t>
  </si>
  <si>
    <t>C1onn</t>
  </si>
  <si>
    <t>C1rum</t>
  </si>
  <si>
    <t>P1for</t>
  </si>
  <si>
    <t>P1onn</t>
  </si>
  <si>
    <t>P1rum</t>
  </si>
  <si>
    <t>R1rum</t>
  </si>
  <si>
    <t>Dpt</t>
  </si>
  <si>
    <t>Nicolas</t>
  </si>
  <si>
    <t>R Total</t>
  </si>
  <si>
    <t>Bruay</t>
  </si>
  <si>
    <t>Benamar</t>
  </si>
  <si>
    <t>Kevin</t>
  </si>
  <si>
    <t>Hurbain</t>
  </si>
  <si>
    <t>Edmond</t>
  </si>
  <si>
    <t>Caulier</t>
  </si>
  <si>
    <t>Delcroix</t>
  </si>
  <si>
    <t>Pruvot</t>
  </si>
  <si>
    <t xml:space="preserve">Picquet </t>
  </si>
  <si>
    <t>Pruvot E</t>
  </si>
  <si>
    <t>Benamar K</t>
  </si>
  <si>
    <t>Caulier Y</t>
  </si>
  <si>
    <t>Hurbain N</t>
  </si>
  <si>
    <t>P1bru</t>
  </si>
  <si>
    <t>Qual</t>
  </si>
  <si>
    <t xml:space="preserve">Malfait </t>
  </si>
  <si>
    <t xml:space="preserve"> </t>
  </si>
  <si>
    <t>94062235</t>
  </si>
  <si>
    <t>Malfait Ch</t>
  </si>
  <si>
    <t>Debuine</t>
  </si>
  <si>
    <t>Pierre</t>
  </si>
  <si>
    <t>Wambrechies</t>
  </si>
  <si>
    <t>00348555</t>
  </si>
  <si>
    <t>Mercier</t>
  </si>
  <si>
    <t>Serge</t>
  </si>
  <si>
    <t>Jacques</t>
  </si>
  <si>
    <t>BT1Nom</t>
  </si>
  <si>
    <t>Picquet J</t>
  </si>
  <si>
    <t>Picquet A</t>
  </si>
  <si>
    <t>Delcroix M</t>
  </si>
  <si>
    <t>BTNom</t>
  </si>
  <si>
    <t>Malfait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</si>
</sst>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77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7"/>
      <color indexed="12"/>
      <name val="Arial"/>
      <family val="0"/>
    </font>
    <font>
      <sz val="7"/>
      <name val="Arial"/>
      <family val="0"/>
    </font>
    <font>
      <sz val="8"/>
      <color indexed="16"/>
      <name val="Arial"/>
      <family val="0"/>
    </font>
    <font>
      <sz val="8"/>
      <color indexed="21"/>
      <name val="Arial"/>
      <family val="0"/>
    </font>
    <font>
      <sz val="7"/>
      <color indexed="21"/>
      <name val="Arial"/>
      <family val="0"/>
    </font>
    <font>
      <sz val="7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10"/>
      <name val="MS Sans Serif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7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sz val="7"/>
      <color indexed="60"/>
      <name val="Arial"/>
      <family val="2"/>
    </font>
    <font>
      <sz val="8"/>
      <color indexed="60"/>
      <name val="Arial"/>
      <family val="2"/>
    </font>
    <font>
      <b/>
      <sz val="10"/>
      <color indexed="60"/>
      <name val="Arial"/>
      <family val="2"/>
    </font>
    <font>
      <b/>
      <sz val="7"/>
      <color indexed="17"/>
      <name val="Arial"/>
      <family val="2"/>
    </font>
    <font>
      <b/>
      <sz val="7"/>
      <color indexed="60"/>
      <name val="Arial"/>
      <family val="2"/>
    </font>
    <font>
      <sz val="9"/>
      <color indexed="12"/>
      <name val="Calibri"/>
      <family val="2"/>
    </font>
    <font>
      <sz val="9"/>
      <color indexed="17"/>
      <name val="Calibri"/>
      <family val="2"/>
    </font>
    <font>
      <b/>
      <sz val="9"/>
      <color indexed="17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12"/>
      <name val="Calibri"/>
      <family val="2"/>
    </font>
    <font>
      <b/>
      <sz val="9"/>
      <color indexed="10"/>
      <name val="Calibri"/>
      <family val="2"/>
    </font>
    <font>
      <sz val="9"/>
      <color indexed="21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7"/>
      <color rgb="FF00B050"/>
      <name val="Arial"/>
      <family val="2"/>
    </font>
    <font>
      <b/>
      <sz val="10"/>
      <color rgb="FF00B050"/>
      <name val="Arial"/>
      <family val="2"/>
    </font>
    <font>
      <sz val="8"/>
      <color rgb="FF00B050"/>
      <name val="Arial"/>
      <family val="2"/>
    </font>
    <font>
      <sz val="7"/>
      <color rgb="FFC00000"/>
      <name val="Arial"/>
      <family val="2"/>
    </font>
    <font>
      <sz val="8"/>
      <color rgb="FFC00000"/>
      <name val="Arial"/>
      <family val="2"/>
    </font>
    <font>
      <b/>
      <sz val="7"/>
      <color rgb="FF00B050"/>
      <name val="Arial"/>
      <family val="2"/>
    </font>
    <font>
      <b/>
      <sz val="7"/>
      <color rgb="FFC00000"/>
      <name val="Arial"/>
      <family val="2"/>
    </font>
    <font>
      <b/>
      <sz val="10"/>
      <color rgb="FFC00000"/>
      <name val="Arial"/>
      <family val="2"/>
    </font>
    <font>
      <sz val="9"/>
      <color rgb="FF00B050"/>
      <name val="Calibri"/>
      <family val="2"/>
    </font>
    <font>
      <b/>
      <sz val="9"/>
      <color rgb="FF00B050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65" fillId="34" borderId="10" xfId="0" applyFont="1" applyFill="1" applyBorder="1" applyAlignment="1">
      <alignment horizontal="center" vertical="center" wrapText="1"/>
    </xf>
    <xf numFmtId="1" fontId="66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horizontal="center"/>
    </xf>
    <xf numFmtId="0" fontId="65" fillId="0" borderId="10" xfId="0" applyFont="1" applyFill="1" applyBorder="1" applyAlignment="1">
      <alignment vertical="center"/>
    </xf>
    <xf numFmtId="0" fontId="67" fillId="0" borderId="0" xfId="0" applyFont="1" applyFill="1" applyAlignment="1">
      <alignment/>
    </xf>
    <xf numFmtId="0" fontId="65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1" fontId="67" fillId="0" borderId="0" xfId="0" applyNumberFormat="1" applyFont="1" applyFill="1" applyAlignment="1">
      <alignment horizontal="center"/>
    </xf>
    <xf numFmtId="0" fontId="6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70" fillId="35" borderId="1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1" fontId="69" fillId="0" borderId="0" xfId="0" applyNumberFormat="1" applyFont="1" applyAlignment="1">
      <alignment horizontal="center" vertical="center"/>
    </xf>
    <xf numFmtId="1" fontId="69" fillId="0" borderId="0" xfId="0" applyNumberFormat="1" applyFont="1" applyAlignment="1">
      <alignment vertical="center"/>
    </xf>
    <xf numFmtId="0" fontId="71" fillId="35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1" fontId="73" fillId="0" borderId="0" xfId="0" applyNumberFormat="1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52" applyNumberFormat="1" applyFont="1" applyAlignment="1" quotePrefix="1">
      <alignment horizontal="center"/>
      <protection/>
    </xf>
    <xf numFmtId="0" fontId="1" fillId="0" borderId="0" xfId="0" applyFont="1" applyFill="1" applyAlignment="1">
      <alignment/>
    </xf>
    <xf numFmtId="0" fontId="73" fillId="33" borderId="10" xfId="0" applyFont="1" applyFill="1" applyBorder="1" applyAlignment="1">
      <alignment vertical="center" wrapText="1"/>
    </xf>
    <xf numFmtId="0" fontId="73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53" applyNumberFormat="1" applyFont="1" quotePrefix="1">
      <alignment/>
      <protection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0" fontId="38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NumberFormat="1" applyFont="1" applyFill="1" applyAlignment="1" quotePrefix="1">
      <alignment horizontal="center"/>
    </xf>
    <xf numFmtId="1" fontId="46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1" fontId="38" fillId="0" borderId="0" xfId="0" applyNumberFormat="1" applyFont="1" applyFill="1" applyBorder="1" applyAlignment="1">
      <alignment horizontal="center" vertical="center" wrapText="1"/>
    </xf>
    <xf numFmtId="0" fontId="43" fillId="0" borderId="0" xfId="54" applyNumberFormat="1" applyFont="1" quotePrefix="1">
      <alignment/>
      <protection/>
    </xf>
    <xf numFmtId="0" fontId="43" fillId="0" borderId="0" xfId="54" applyNumberFormat="1" applyFont="1" applyAlignment="1" quotePrefix="1">
      <alignment horizontal="right"/>
      <protection/>
    </xf>
    <xf numFmtId="0" fontId="43" fillId="0" borderId="0" xfId="54" applyNumberFormat="1" applyFont="1" applyAlignment="1" quotePrefix="1">
      <alignment horizontal="center"/>
      <protection/>
    </xf>
    <xf numFmtId="0" fontId="1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3" fillId="0" borderId="0" xfId="0" applyNumberFormat="1" applyFont="1" applyFill="1" applyAlignment="1" quotePrefix="1">
      <alignment horizontal="left"/>
    </xf>
    <xf numFmtId="0" fontId="43" fillId="0" borderId="0" xfId="0" applyNumberFormat="1" applyFont="1" applyFill="1" applyAlignment="1">
      <alignment/>
    </xf>
    <xf numFmtId="1" fontId="73" fillId="0" borderId="0" xfId="0" applyNumberFormat="1" applyFont="1" applyFill="1" applyBorder="1" applyAlignment="1">
      <alignment horizontal="center"/>
    </xf>
    <xf numFmtId="1" fontId="74" fillId="0" borderId="0" xfId="0" applyNumberFormat="1" applyFont="1" applyFill="1" applyBorder="1" applyAlignment="1">
      <alignment horizontal="center"/>
    </xf>
    <xf numFmtId="1" fontId="75" fillId="0" borderId="0" xfId="0" applyNumberFormat="1" applyFont="1" applyFill="1" applyBorder="1" applyAlignment="1">
      <alignment horizontal="center"/>
    </xf>
    <xf numFmtId="1" fontId="76" fillId="0" borderId="0" xfId="0" applyNumberFormat="1" applyFont="1" applyFill="1" applyAlignment="1">
      <alignment horizontal="center"/>
    </xf>
    <xf numFmtId="0" fontId="43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3" fillId="0" borderId="0" xfId="55" applyNumberFormat="1" applyFont="1" quotePrefix="1">
      <alignment/>
      <protection/>
    </xf>
    <xf numFmtId="0" fontId="43" fillId="0" borderId="0" xfId="55" applyNumberFormat="1" applyFont="1" applyAlignment="1" quotePrefix="1">
      <alignment horizontal="right"/>
      <protection/>
    </xf>
    <xf numFmtId="0" fontId="2" fillId="0" borderId="0" xfId="0" applyFont="1" applyFill="1" applyAlignment="1">
      <alignment horizontal="left" vertical="center"/>
    </xf>
    <xf numFmtId="1" fontId="6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54" applyNumberFormat="1" applyFont="1" applyAlignment="1" quotePrefix="1">
      <alignment horizontal="center" vertical="center"/>
      <protection/>
    </xf>
    <xf numFmtId="0" fontId="43" fillId="0" borderId="0" xfId="0" applyNumberFormat="1" applyFont="1" applyFill="1" applyAlignment="1" quotePrefix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M12" sqref="M12"/>
    </sheetView>
  </sheetViews>
  <sheetFormatPr defaultColWidth="11.421875" defaultRowHeight="12.75"/>
  <cols>
    <col min="1" max="1" width="6.421875" style="71" bestFit="1" customWidth="1"/>
    <col min="2" max="2" width="13.57421875" style="64" bestFit="1" customWidth="1"/>
    <col min="3" max="3" width="8.140625" style="72" customWidth="1"/>
    <col min="4" max="4" width="12.140625" style="72" customWidth="1"/>
    <col min="5" max="5" width="11.421875" style="72" customWidth="1"/>
    <col min="6" max="6" width="8.28125" style="73" bestFit="1" customWidth="1"/>
    <col min="7" max="7" width="7.8515625" style="73" bestFit="1" customWidth="1"/>
    <col min="8" max="8" width="5.421875" style="74" customWidth="1"/>
    <col min="9" max="9" width="5.28125" style="74" customWidth="1"/>
    <col min="10" max="10" width="5.57421875" style="74" customWidth="1"/>
    <col min="11" max="11" width="6.7109375" style="75" customWidth="1"/>
    <col min="12" max="12" width="5.7109375" style="62" customWidth="1"/>
    <col min="13" max="16384" width="11.421875" style="62" customWidth="1"/>
  </cols>
  <sheetData>
    <row r="1" spans="1:11" ht="36">
      <c r="A1" s="53" t="s">
        <v>0</v>
      </c>
      <c r="B1" s="54" t="s">
        <v>1</v>
      </c>
      <c r="C1" s="55" t="s">
        <v>18</v>
      </c>
      <c r="D1" s="56" t="s">
        <v>3</v>
      </c>
      <c r="E1" s="56" t="s">
        <v>4</v>
      </c>
      <c r="F1" s="57" t="s">
        <v>5</v>
      </c>
      <c r="G1" s="57" t="s">
        <v>6</v>
      </c>
      <c r="H1" s="58" t="s">
        <v>24</v>
      </c>
      <c r="I1" s="58" t="s">
        <v>25</v>
      </c>
      <c r="J1" s="58" t="s">
        <v>26</v>
      </c>
      <c r="K1" s="59" t="s">
        <v>27</v>
      </c>
    </row>
    <row r="2" spans="1:11" s="64" customFormat="1" ht="19.5" customHeight="1">
      <c r="A2" s="63">
        <v>59</v>
      </c>
      <c r="B2" s="64" t="s">
        <v>9</v>
      </c>
      <c r="C2" s="64" t="s">
        <v>63</v>
      </c>
      <c r="D2" s="65" t="s">
        <v>29</v>
      </c>
      <c r="E2" s="65" t="s">
        <v>16</v>
      </c>
      <c r="F2" s="63">
        <v>1979</v>
      </c>
      <c r="G2" s="71">
        <v>44275112</v>
      </c>
      <c r="H2" s="68">
        <v>37</v>
      </c>
      <c r="I2" s="68">
        <v>39</v>
      </c>
      <c r="J2" s="68">
        <v>34</v>
      </c>
      <c r="K2" s="69">
        <f>SUM(H2:J2)</f>
        <v>110</v>
      </c>
    </row>
    <row r="3" spans="1:11" s="64" customFormat="1" ht="19.5" customHeight="1">
      <c r="A3" s="63">
        <v>59</v>
      </c>
      <c r="B3" s="64" t="s">
        <v>9</v>
      </c>
      <c r="C3" s="64" t="s">
        <v>63</v>
      </c>
      <c r="D3" s="65" t="s">
        <v>7</v>
      </c>
      <c r="E3" s="65" t="s">
        <v>8</v>
      </c>
      <c r="F3" s="63">
        <v>1965</v>
      </c>
      <c r="G3" s="71">
        <v>92014643</v>
      </c>
      <c r="H3" s="68">
        <v>34</v>
      </c>
      <c r="I3" s="68">
        <v>35</v>
      </c>
      <c r="J3" s="68">
        <v>38</v>
      </c>
      <c r="K3" s="69">
        <f>SUM(H3:J3)</f>
        <v>107</v>
      </c>
    </row>
    <row r="4" spans="1:11" s="64" customFormat="1" ht="19.5" customHeight="1">
      <c r="A4" s="63">
        <v>59</v>
      </c>
      <c r="B4" s="64" t="s">
        <v>12</v>
      </c>
      <c r="C4" s="64" t="s">
        <v>62</v>
      </c>
      <c r="D4" s="65" t="s">
        <v>14</v>
      </c>
      <c r="E4" s="65" t="s">
        <v>15</v>
      </c>
      <c r="F4" s="66">
        <v>1946</v>
      </c>
      <c r="G4" s="71">
        <v>3373790</v>
      </c>
      <c r="H4" s="68">
        <v>34</v>
      </c>
      <c r="I4" s="68">
        <v>35</v>
      </c>
      <c r="J4" s="68">
        <v>33</v>
      </c>
      <c r="K4" s="69">
        <f>SUM(H4:J4)</f>
        <v>102</v>
      </c>
    </row>
    <row r="5" spans="1:11" s="64" customFormat="1" ht="19.5" customHeight="1">
      <c r="A5" s="63">
        <v>59</v>
      </c>
      <c r="B5" s="64" t="s">
        <v>9</v>
      </c>
      <c r="C5" s="64" t="s">
        <v>63</v>
      </c>
      <c r="D5" s="65" t="s">
        <v>7</v>
      </c>
      <c r="E5" s="65" t="s">
        <v>13</v>
      </c>
      <c r="F5" s="63">
        <v>1940</v>
      </c>
      <c r="G5" s="71">
        <v>92014642</v>
      </c>
      <c r="H5" s="68">
        <v>35</v>
      </c>
      <c r="I5" s="68">
        <v>30</v>
      </c>
      <c r="J5" s="68">
        <v>35</v>
      </c>
      <c r="K5" s="69">
        <f>SUM(H5:J5)</f>
        <v>100</v>
      </c>
    </row>
    <row r="6" spans="1:11" s="64" customFormat="1" ht="19.5" customHeight="1">
      <c r="A6" s="63">
        <v>59</v>
      </c>
      <c r="B6" s="70" t="s">
        <v>12</v>
      </c>
      <c r="C6" s="64" t="s">
        <v>62</v>
      </c>
      <c r="D6" s="70" t="s">
        <v>14</v>
      </c>
      <c r="E6" s="70" t="s">
        <v>17</v>
      </c>
      <c r="F6" s="63">
        <v>1947</v>
      </c>
      <c r="G6" s="71">
        <v>3373789</v>
      </c>
      <c r="H6" s="68">
        <v>36</v>
      </c>
      <c r="I6" s="68">
        <v>29</v>
      </c>
      <c r="J6" s="68">
        <v>33</v>
      </c>
      <c r="K6" s="69">
        <f>SUM(H6:J6)</f>
        <v>98</v>
      </c>
    </row>
    <row r="7" spans="1:11" s="64" customFormat="1" ht="19.5" customHeight="1">
      <c r="A7" s="63">
        <v>59</v>
      </c>
      <c r="B7" s="64" t="s">
        <v>9</v>
      </c>
      <c r="C7" s="64" t="s">
        <v>63</v>
      </c>
      <c r="D7" s="65" t="s">
        <v>86</v>
      </c>
      <c r="E7" s="65" t="s">
        <v>21</v>
      </c>
      <c r="F7" s="78">
        <v>1970</v>
      </c>
      <c r="G7" s="78" t="s">
        <v>88</v>
      </c>
      <c r="H7" s="68">
        <v>33</v>
      </c>
      <c r="I7" s="68">
        <v>31</v>
      </c>
      <c r="J7" s="68">
        <v>33</v>
      </c>
      <c r="K7" s="69">
        <f>SUM(H7:J7)</f>
        <v>97</v>
      </c>
    </row>
    <row r="8" spans="1:11" s="64" customFormat="1" ht="19.5" customHeight="1">
      <c r="A8" s="63">
        <v>59</v>
      </c>
      <c r="B8" s="64" t="s">
        <v>19</v>
      </c>
      <c r="C8" s="67" t="s">
        <v>61</v>
      </c>
      <c r="D8" s="67" t="s">
        <v>90</v>
      </c>
      <c r="E8" s="67" t="s">
        <v>91</v>
      </c>
      <c r="F8" s="63">
        <v>1961</v>
      </c>
      <c r="G8" s="71">
        <v>94058227</v>
      </c>
      <c r="H8" s="68">
        <v>32</v>
      </c>
      <c r="I8" s="68">
        <v>31</v>
      </c>
      <c r="J8" s="68">
        <v>29</v>
      </c>
      <c r="K8" s="69">
        <f>SUM(H8:J8)</f>
        <v>92</v>
      </c>
    </row>
    <row r="9" spans="1:11" s="64" customFormat="1" ht="19.5" customHeight="1">
      <c r="A9" s="63">
        <v>59</v>
      </c>
      <c r="B9" s="64" t="s">
        <v>12</v>
      </c>
      <c r="C9" s="64" t="s">
        <v>62</v>
      </c>
      <c r="D9" s="65" t="s">
        <v>10</v>
      </c>
      <c r="E9" s="65" t="s">
        <v>11</v>
      </c>
      <c r="F9" s="63">
        <v>1944</v>
      </c>
      <c r="G9" s="71">
        <v>5216001</v>
      </c>
      <c r="H9" s="68">
        <v>22</v>
      </c>
      <c r="I9" s="68">
        <v>29</v>
      </c>
      <c r="J9" s="68">
        <v>36</v>
      </c>
      <c r="K9" s="69">
        <f>SUM(H9:J9)</f>
        <v>87</v>
      </c>
    </row>
    <row r="29" ht="12">
      <c r="B29" s="77"/>
    </row>
    <row r="30" ht="12">
      <c r="B30" s="77"/>
    </row>
    <row r="31" ht="12">
      <c r="B31" s="77"/>
    </row>
    <row r="32" ht="12">
      <c r="B32" s="77"/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&amp;LTir Sportif UFOLEP &amp;Cdépartemental Poudre Noire&amp;RTourcoing</oddHeader>
    <oddFooter>&amp;L&amp;F / &amp;A&amp;C&amp;P / &amp;N&amp;R21 mars 2009</oddFooter>
  </headerFooter>
  <ignoredErrors>
    <ignoredError sqref="K2:K9" formulaRange="1"/>
    <ignoredError sqref="G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4"/>
  <sheetViews>
    <sheetView workbookViewId="0" topLeftCell="A1">
      <selection activeCell="M12" sqref="M12"/>
    </sheetView>
  </sheetViews>
  <sheetFormatPr defaultColWidth="11.421875" defaultRowHeight="12.75"/>
  <cols>
    <col min="1" max="1" width="3.140625" style="2" bestFit="1" customWidth="1"/>
    <col min="2" max="2" width="7.00390625" style="2" customWidth="1"/>
    <col min="3" max="3" width="6.8515625" style="1" customWidth="1"/>
    <col min="4" max="4" width="10.00390625" style="2" bestFit="1" customWidth="1"/>
    <col min="5" max="5" width="4.7109375" style="38" customWidth="1"/>
    <col min="6" max="6" width="9.57421875" style="2" bestFit="1" customWidth="1"/>
    <col min="7" max="7" width="4.140625" style="38" bestFit="1" customWidth="1"/>
    <col min="8" max="8" width="7.8515625" style="2" bestFit="1" customWidth="1"/>
    <col min="9" max="9" width="5.140625" style="38" customWidth="1"/>
    <col min="10" max="10" width="8.28125" style="2" customWidth="1"/>
    <col min="11" max="11" width="4.140625" style="38" customWidth="1"/>
    <col min="12" max="12" width="4.7109375" style="38" customWidth="1"/>
    <col min="13" max="13" width="9.57421875" style="2" bestFit="1" customWidth="1"/>
    <col min="14" max="14" width="3.140625" style="39" bestFit="1" customWidth="1"/>
    <col min="15" max="15" width="9.57421875" style="2" bestFit="1" customWidth="1"/>
    <col min="16" max="16" width="3.7109375" style="41" customWidth="1"/>
    <col min="17" max="17" width="7.8515625" style="2" bestFit="1" customWidth="1"/>
    <col min="18" max="18" width="3.8515625" style="39" customWidth="1"/>
    <col min="19" max="19" width="8.00390625" style="2" bestFit="1" customWidth="1"/>
    <col min="20" max="20" width="4.140625" style="39" customWidth="1"/>
    <col min="21" max="21" width="5.140625" style="40" bestFit="1" customWidth="1"/>
    <col min="22" max="22" width="6.140625" style="2" customWidth="1"/>
    <col min="23" max="16384" width="11.421875" style="2" customWidth="1"/>
  </cols>
  <sheetData>
    <row r="1" spans="1:22" s="6" customFormat="1" ht="27">
      <c r="A1" s="4" t="s">
        <v>68</v>
      </c>
      <c r="B1" s="4" t="s">
        <v>1</v>
      </c>
      <c r="C1" s="5" t="s">
        <v>2</v>
      </c>
      <c r="D1" s="4" t="s">
        <v>3</v>
      </c>
      <c r="E1" s="42" t="s">
        <v>30</v>
      </c>
      <c r="F1" s="4" t="s">
        <v>3</v>
      </c>
      <c r="G1" s="43" t="s">
        <v>31</v>
      </c>
      <c r="H1" s="4" t="s">
        <v>3</v>
      </c>
      <c r="I1" s="43" t="s">
        <v>32</v>
      </c>
      <c r="J1" s="4" t="s">
        <v>3</v>
      </c>
      <c r="K1" s="43" t="s">
        <v>33</v>
      </c>
      <c r="L1" s="46" t="s">
        <v>40</v>
      </c>
      <c r="M1" s="4" t="s">
        <v>3</v>
      </c>
      <c r="N1" s="34" t="s">
        <v>34</v>
      </c>
      <c r="O1" s="4" t="s">
        <v>3</v>
      </c>
      <c r="P1" s="36" t="s">
        <v>35</v>
      </c>
      <c r="Q1" s="4" t="s">
        <v>3</v>
      </c>
      <c r="R1" s="35" t="s">
        <v>36</v>
      </c>
      <c r="S1" s="4" t="s">
        <v>3</v>
      </c>
      <c r="T1" s="35" t="s">
        <v>37</v>
      </c>
      <c r="U1" s="50" t="s">
        <v>70</v>
      </c>
      <c r="V1" s="21" t="s">
        <v>85</v>
      </c>
    </row>
    <row r="2" spans="1:22" ht="14.25" customHeight="1">
      <c r="A2" s="10">
        <v>59</v>
      </c>
      <c r="B2" s="79" t="s">
        <v>51</v>
      </c>
      <c r="C2" s="27" t="s">
        <v>97</v>
      </c>
      <c r="D2" s="106" t="s">
        <v>98</v>
      </c>
      <c r="E2" s="38">
        <v>0</v>
      </c>
      <c r="F2" s="106" t="s">
        <v>99</v>
      </c>
      <c r="G2" s="38">
        <v>0</v>
      </c>
      <c r="H2" s="106" t="s">
        <v>100</v>
      </c>
      <c r="I2" s="38">
        <v>0</v>
      </c>
      <c r="J2" s="106" t="s">
        <v>87</v>
      </c>
      <c r="K2" s="38">
        <v>0</v>
      </c>
      <c r="L2" s="47">
        <f>SUM(E2+G2+I2+K2)-MIN(E2,G2,I2,K2)</f>
        <v>0</v>
      </c>
      <c r="M2" s="106" t="s">
        <v>98</v>
      </c>
      <c r="N2" s="48">
        <v>0</v>
      </c>
      <c r="O2" s="106" t="s">
        <v>99</v>
      </c>
      <c r="P2" s="49">
        <v>0</v>
      </c>
      <c r="Q2" s="106" t="s">
        <v>77</v>
      </c>
      <c r="R2" s="48">
        <v>0</v>
      </c>
      <c r="S2" s="106" t="s">
        <v>87</v>
      </c>
      <c r="T2" s="39">
        <v>0</v>
      </c>
      <c r="U2" s="51">
        <f>SUM(N2+P2+R2+T2)-MIN(N2,P2,R2,T2)</f>
        <v>0</v>
      </c>
      <c r="V2" s="22"/>
    </row>
    <row r="3" spans="5:21" ht="12.75">
      <c r="E3" s="38">
        <v>0</v>
      </c>
      <c r="G3" s="38">
        <v>0</v>
      </c>
      <c r="I3" s="38">
        <v>0</v>
      </c>
      <c r="K3" s="38">
        <v>0</v>
      </c>
      <c r="L3" s="47">
        <f>SUM(E3+G3+I3+K3)-MIN(E3,G3,I3,K3)</f>
        <v>0</v>
      </c>
      <c r="N3" s="48">
        <v>0</v>
      </c>
      <c r="P3" s="49">
        <v>0</v>
      </c>
      <c r="R3" s="48">
        <v>0</v>
      </c>
      <c r="T3" s="39">
        <v>0</v>
      </c>
      <c r="U3" s="51">
        <f>SUM(N3+P3+R3+T3)-MIN(N3,P3,R3,T3)</f>
        <v>0</v>
      </c>
    </row>
    <row r="4" spans="5:21" ht="12.75">
      <c r="E4" s="38">
        <v>0</v>
      </c>
      <c r="G4" s="38">
        <v>0</v>
      </c>
      <c r="I4" s="38">
        <v>0</v>
      </c>
      <c r="K4" s="38">
        <v>0</v>
      </c>
      <c r="L4" s="47">
        <f>SUM(E4+G4+I4+K4)-MIN(E4,G4,I4,K4)</f>
        <v>0</v>
      </c>
      <c r="N4" s="48">
        <v>0</v>
      </c>
      <c r="P4" s="49">
        <v>0</v>
      </c>
      <c r="R4" s="48">
        <v>0</v>
      </c>
      <c r="T4" s="39">
        <v>0</v>
      </c>
      <c r="U4" s="51">
        <f>SUM(N4+P4+R4+T4)-MIN(N4,P4,R4,T4)</f>
        <v>0</v>
      </c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&amp;LTir Sportif UFOLEP &amp;Cdépartemental Poudre Noire&amp;RTourcoing</oddHeader>
    <oddFooter>&amp;L&amp;F / &amp;A&amp;C&amp;P / &amp;N&amp;R21 mars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M12" sqref="M12"/>
    </sheetView>
  </sheetViews>
  <sheetFormatPr defaultColWidth="11.421875" defaultRowHeight="12.75"/>
  <cols>
    <col min="1" max="1" width="3.140625" style="11" bestFit="1" customWidth="1"/>
    <col min="2" max="2" width="10.00390625" style="11" bestFit="1" customWidth="1"/>
    <col min="3" max="3" width="6.00390625" style="10" bestFit="1" customWidth="1"/>
    <col min="4" max="4" width="8.421875" style="11" bestFit="1" customWidth="1"/>
    <col min="5" max="5" width="3.8515625" style="32" customWidth="1"/>
    <col min="6" max="6" width="8.57421875" style="11" bestFit="1" customWidth="1"/>
    <col min="7" max="7" width="4.140625" style="32" bestFit="1" customWidth="1"/>
    <col min="8" max="8" width="10.00390625" style="11" bestFit="1" customWidth="1"/>
    <col min="9" max="9" width="3.8515625" style="32" bestFit="1" customWidth="1"/>
    <col min="10" max="10" width="8.140625" style="10" bestFit="1" customWidth="1"/>
    <col min="11" max="11" width="4.140625" style="16" bestFit="1" customWidth="1"/>
    <col min="12" max="12" width="6.00390625" style="30" bestFit="1" customWidth="1"/>
    <col min="13" max="16384" width="11.421875" style="11" customWidth="1"/>
  </cols>
  <sheetData>
    <row r="1" spans="1:12" ht="19.5" customHeight="1">
      <c r="A1" s="4" t="s">
        <v>68</v>
      </c>
      <c r="B1" s="4" t="s">
        <v>1</v>
      </c>
      <c r="C1" s="5" t="s">
        <v>2</v>
      </c>
      <c r="D1" s="4" t="s">
        <v>3</v>
      </c>
      <c r="E1" s="31" t="s">
        <v>30</v>
      </c>
      <c r="F1" s="4" t="s">
        <v>3</v>
      </c>
      <c r="G1" s="33" t="s">
        <v>31</v>
      </c>
      <c r="H1" s="4" t="s">
        <v>3</v>
      </c>
      <c r="I1" s="33" t="s">
        <v>32</v>
      </c>
      <c r="J1" s="5" t="s">
        <v>3</v>
      </c>
      <c r="K1" s="18" t="s">
        <v>33</v>
      </c>
      <c r="L1" s="28" t="s">
        <v>38</v>
      </c>
    </row>
    <row r="2" spans="1:12" ht="19.5" customHeight="1">
      <c r="A2" s="15">
        <v>59</v>
      </c>
      <c r="B2" s="121" t="s">
        <v>9</v>
      </c>
      <c r="C2" s="121" t="s">
        <v>63</v>
      </c>
      <c r="D2" s="121" t="s">
        <v>56</v>
      </c>
      <c r="E2" s="122">
        <v>100</v>
      </c>
      <c r="F2" s="121" t="s">
        <v>57</v>
      </c>
      <c r="G2" s="122">
        <v>107</v>
      </c>
      <c r="H2" s="121" t="s">
        <v>58</v>
      </c>
      <c r="I2" s="122">
        <v>110</v>
      </c>
      <c r="J2" s="123" t="s">
        <v>89</v>
      </c>
      <c r="K2" s="124">
        <v>97</v>
      </c>
      <c r="L2" s="29">
        <f>SUM((E2+G2+I2+K2)-MIN(E2,G2,I2,K2))</f>
        <v>317</v>
      </c>
    </row>
    <row r="3" spans="1:12" ht="19.5" customHeight="1">
      <c r="A3" s="15">
        <v>59</v>
      </c>
      <c r="B3" s="121" t="s">
        <v>12</v>
      </c>
      <c r="C3" s="121" t="s">
        <v>62</v>
      </c>
      <c r="D3" s="121" t="s">
        <v>10</v>
      </c>
      <c r="E3" s="122">
        <v>87</v>
      </c>
      <c r="F3" s="125" t="s">
        <v>53</v>
      </c>
      <c r="G3" s="122">
        <v>98</v>
      </c>
      <c r="H3" s="121" t="s">
        <v>52</v>
      </c>
      <c r="I3" s="122">
        <v>102</v>
      </c>
      <c r="J3" s="126" t="s">
        <v>87</v>
      </c>
      <c r="K3" s="127">
        <v>0</v>
      </c>
      <c r="L3" s="29">
        <f>SUM((E3+G3+I3+K3)-MIN(E3,G3,I3,K3))</f>
        <v>287</v>
      </c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&amp;LTir Sportif UFOLEP &amp;Cdépartemental Poudre Noire&amp;RTourcoing</oddHeader>
    <oddFooter>&amp;L&amp;F / &amp;A&amp;C&amp;P / &amp;N&amp;R21 mars 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M12" sqref="M12"/>
    </sheetView>
  </sheetViews>
  <sheetFormatPr defaultColWidth="11.421875" defaultRowHeight="12.75"/>
  <cols>
    <col min="1" max="1" width="6.421875" style="86" bestFit="1" customWidth="1"/>
    <col min="2" max="2" width="12.8515625" style="72" customWidth="1"/>
    <col min="3" max="3" width="8.140625" style="72" customWidth="1"/>
    <col min="4" max="4" width="12.7109375" style="72" customWidth="1"/>
    <col min="5" max="5" width="9.421875" style="72" bestFit="1" customWidth="1"/>
    <col min="6" max="6" width="8.28125" style="73" bestFit="1" customWidth="1"/>
    <col min="7" max="7" width="10.00390625" style="73" customWidth="1"/>
    <col min="8" max="10" width="6.7109375" style="90" customWidth="1"/>
    <col min="11" max="11" width="6.7109375" style="74" customWidth="1"/>
    <col min="12" max="12" width="6.00390625" style="77" customWidth="1"/>
    <col min="13" max="16384" width="11.421875" style="77" customWidth="1"/>
  </cols>
  <sheetData>
    <row r="1" spans="1:11" ht="36">
      <c r="A1" s="53" t="s">
        <v>0</v>
      </c>
      <c r="B1" s="56" t="s">
        <v>1</v>
      </c>
      <c r="C1" s="55" t="s">
        <v>18</v>
      </c>
      <c r="D1" s="56" t="s">
        <v>3</v>
      </c>
      <c r="E1" s="56" t="s">
        <v>4</v>
      </c>
      <c r="F1" s="57" t="s">
        <v>5</v>
      </c>
      <c r="G1" s="57" t="s">
        <v>6</v>
      </c>
      <c r="H1" s="80" t="s">
        <v>24</v>
      </c>
      <c r="I1" s="80" t="s">
        <v>25</v>
      </c>
      <c r="J1" s="80" t="s">
        <v>26</v>
      </c>
      <c r="K1" s="59" t="s">
        <v>27</v>
      </c>
    </row>
    <row r="2" spans="1:14" s="86" customFormat="1" ht="19.5" customHeight="1">
      <c r="A2" s="63">
        <v>59</v>
      </c>
      <c r="B2" s="64" t="s">
        <v>9</v>
      </c>
      <c r="C2" s="64" t="s">
        <v>61</v>
      </c>
      <c r="D2" s="65" t="s">
        <v>7</v>
      </c>
      <c r="E2" s="65" t="s">
        <v>8</v>
      </c>
      <c r="F2" s="63">
        <v>1965</v>
      </c>
      <c r="G2" s="71">
        <v>92014643</v>
      </c>
      <c r="H2" s="81">
        <v>34</v>
      </c>
      <c r="I2" s="81">
        <v>33</v>
      </c>
      <c r="J2" s="81">
        <v>34</v>
      </c>
      <c r="K2" s="82">
        <f>SUM(H2,I2:J2)</f>
        <v>101</v>
      </c>
      <c r="L2" s="63"/>
      <c r="M2" s="63"/>
      <c r="N2" s="85"/>
    </row>
    <row r="3" spans="1:14" s="86" customFormat="1" ht="19.5" customHeight="1">
      <c r="A3" s="63">
        <v>59</v>
      </c>
      <c r="B3" s="70" t="s">
        <v>12</v>
      </c>
      <c r="C3" s="83" t="s">
        <v>61</v>
      </c>
      <c r="D3" s="70" t="s">
        <v>10</v>
      </c>
      <c r="E3" s="70" t="s">
        <v>11</v>
      </c>
      <c r="F3" s="63">
        <v>1944</v>
      </c>
      <c r="G3" s="71">
        <v>5216001</v>
      </c>
      <c r="H3" s="81">
        <v>34</v>
      </c>
      <c r="I3" s="81">
        <v>29</v>
      </c>
      <c r="J3" s="81">
        <v>33</v>
      </c>
      <c r="K3" s="82">
        <f>SUM(H3,I3:J3)</f>
        <v>96</v>
      </c>
      <c r="L3" s="63"/>
      <c r="M3" s="63"/>
      <c r="N3" s="85"/>
    </row>
    <row r="4" spans="1:14" s="86" customFormat="1" ht="19.5" customHeight="1">
      <c r="A4" s="63">
        <v>59</v>
      </c>
      <c r="B4" s="64" t="s">
        <v>19</v>
      </c>
      <c r="C4" s="70" t="s">
        <v>61</v>
      </c>
      <c r="D4" s="65" t="s">
        <v>49</v>
      </c>
      <c r="E4" s="70" t="s">
        <v>50</v>
      </c>
      <c r="F4" s="63">
        <v>1946</v>
      </c>
      <c r="G4" s="71">
        <v>66529799</v>
      </c>
      <c r="H4" s="81">
        <v>25</v>
      </c>
      <c r="I4" s="81">
        <v>30</v>
      </c>
      <c r="J4" s="81">
        <v>34</v>
      </c>
      <c r="K4" s="82">
        <f>SUM(H4,I4:J4)</f>
        <v>89</v>
      </c>
      <c r="L4" s="63"/>
      <c r="M4" s="63"/>
      <c r="N4" s="85"/>
    </row>
    <row r="5" spans="1:6" ht="12">
      <c r="A5" s="70"/>
      <c r="B5" s="87"/>
      <c r="C5" s="88"/>
      <c r="D5" s="89"/>
      <c r="E5" s="89"/>
      <c r="F5" s="77"/>
    </row>
    <row r="6" ht="12">
      <c r="A6" s="64"/>
    </row>
    <row r="7" ht="12">
      <c r="A7" s="64"/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&amp;LTir Sportif UFOLEP &amp;Cdépartemental Poudre Noire&amp;RTourcoing</oddHeader>
    <oddFooter>&amp;L&amp;F / &amp;A&amp;C&amp;P / &amp;N&amp;R21 mars 2009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"/>
  <sheetViews>
    <sheetView workbookViewId="0" topLeftCell="A1">
      <selection activeCell="M12" sqref="M12"/>
    </sheetView>
  </sheetViews>
  <sheetFormatPr defaultColWidth="11.421875" defaultRowHeight="12.75"/>
  <cols>
    <col min="1" max="1" width="5.28125" style="2" bestFit="1" customWidth="1"/>
    <col min="2" max="2" width="9.7109375" style="1" bestFit="1" customWidth="1"/>
    <col min="3" max="3" width="6.00390625" style="1" bestFit="1" customWidth="1"/>
    <col min="4" max="4" width="7.00390625" style="1" bestFit="1" customWidth="1"/>
    <col min="5" max="5" width="3.8515625" style="17" bestFit="1" customWidth="1"/>
    <col min="6" max="6" width="7.8515625" style="1" bestFit="1" customWidth="1"/>
    <col min="7" max="7" width="4.28125" style="17" customWidth="1"/>
    <col min="8" max="8" width="8.421875" style="1" bestFit="1" customWidth="1"/>
    <col min="9" max="9" width="3.8515625" style="17" customWidth="1"/>
    <col min="10" max="10" width="9.00390625" style="1" bestFit="1" customWidth="1"/>
    <col min="11" max="11" width="4.140625" style="17" customWidth="1"/>
    <col min="12" max="12" width="5.7109375" style="17" bestFit="1" customWidth="1"/>
    <col min="13" max="13" width="6.57421875" style="2" bestFit="1" customWidth="1"/>
    <col min="14" max="14" width="3.8515625" style="8" bestFit="1" customWidth="1"/>
    <col min="15" max="15" width="8.8515625" style="2" customWidth="1"/>
    <col min="16" max="16" width="3.8515625" style="8" bestFit="1" customWidth="1"/>
    <col min="17" max="17" width="9.8515625" style="2" customWidth="1"/>
    <col min="18" max="18" width="3.8515625" style="8" bestFit="1" customWidth="1"/>
    <col min="19" max="19" width="9.57421875" style="2" customWidth="1"/>
    <col min="20" max="20" width="3.8515625" style="8" bestFit="1" customWidth="1"/>
    <col min="21" max="21" width="5.140625" style="8" bestFit="1" customWidth="1"/>
    <col min="22" max="22" width="5.8515625" style="2" customWidth="1"/>
    <col min="23" max="16384" width="11.421875" style="2" customWidth="1"/>
  </cols>
  <sheetData>
    <row r="1" spans="1:21" ht="19.5" customHeight="1">
      <c r="A1" s="4" t="s">
        <v>0</v>
      </c>
      <c r="B1" s="4" t="s">
        <v>1</v>
      </c>
      <c r="C1" s="5" t="s">
        <v>2</v>
      </c>
      <c r="D1" s="4" t="s">
        <v>3</v>
      </c>
      <c r="E1" s="23" t="s">
        <v>30</v>
      </c>
      <c r="F1" s="4" t="s">
        <v>3</v>
      </c>
      <c r="G1" s="19" t="s">
        <v>31</v>
      </c>
      <c r="H1" s="4" t="s">
        <v>3</v>
      </c>
      <c r="I1" s="19" t="s">
        <v>32</v>
      </c>
      <c r="J1" s="12" t="s">
        <v>3</v>
      </c>
      <c r="K1" s="19" t="s">
        <v>33</v>
      </c>
      <c r="L1" s="25" t="s">
        <v>38</v>
      </c>
      <c r="M1" s="4" t="s">
        <v>3</v>
      </c>
      <c r="N1" s="24" t="s">
        <v>34</v>
      </c>
      <c r="O1" s="4" t="s">
        <v>3</v>
      </c>
      <c r="P1" s="20" t="s">
        <v>35</v>
      </c>
      <c r="Q1" s="4" t="s">
        <v>3</v>
      </c>
      <c r="R1" s="20" t="s">
        <v>36</v>
      </c>
      <c r="S1" s="4" t="s">
        <v>3</v>
      </c>
      <c r="T1" s="20" t="s">
        <v>37</v>
      </c>
      <c r="U1" s="26" t="s">
        <v>39</v>
      </c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&amp;LTir Sportif UFOLEP &amp;Cdépartemental Poudre Noire&amp;RTourcoing</oddHeader>
    <oddFooter>&amp;L&amp;F / &amp;A&amp;C&amp;P / &amp;N&amp;R21 mars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M12" sqref="M12"/>
    </sheetView>
  </sheetViews>
  <sheetFormatPr defaultColWidth="11.421875" defaultRowHeight="12.75"/>
  <cols>
    <col min="1" max="1" width="6.00390625" style="73" bestFit="1" customWidth="1"/>
    <col min="2" max="2" width="16.28125" style="67" bestFit="1" customWidth="1"/>
    <col min="3" max="3" width="7.8515625" style="72" customWidth="1"/>
    <col min="4" max="4" width="10.8515625" style="72" bestFit="1" customWidth="1"/>
    <col min="5" max="5" width="10.8515625" style="62" bestFit="1" customWidth="1"/>
    <col min="6" max="6" width="8.28125" style="73" bestFit="1" customWidth="1"/>
    <col min="7" max="7" width="8.8515625" style="73" customWidth="1"/>
    <col min="8" max="11" width="6.7109375" style="74" customWidth="1"/>
    <col min="12" max="12" width="5.140625" style="87" customWidth="1"/>
    <col min="13" max="15" width="2.7109375" style="62" bestFit="1" customWidth="1"/>
    <col min="16" max="16" width="3.57421875" style="62" bestFit="1" customWidth="1"/>
    <col min="17" max="16384" width="11.421875" style="62" customWidth="1"/>
  </cols>
  <sheetData>
    <row r="1" spans="1:11" ht="36">
      <c r="A1" s="93" t="s">
        <v>0</v>
      </c>
      <c r="B1" s="94" t="s">
        <v>1</v>
      </c>
      <c r="C1" s="55" t="s">
        <v>18</v>
      </c>
      <c r="D1" s="56" t="s">
        <v>3</v>
      </c>
      <c r="E1" s="54" t="s">
        <v>4</v>
      </c>
      <c r="F1" s="57" t="s">
        <v>5</v>
      </c>
      <c r="G1" s="57" t="s">
        <v>6</v>
      </c>
      <c r="H1" s="58" t="s">
        <v>24</v>
      </c>
      <c r="I1" s="58" t="s">
        <v>25</v>
      </c>
      <c r="J1" s="58" t="s">
        <v>26</v>
      </c>
      <c r="K1" s="59" t="s">
        <v>27</v>
      </c>
    </row>
    <row r="2" spans="1:12" s="64" customFormat="1" ht="19.5" customHeight="1">
      <c r="A2" s="128">
        <v>59</v>
      </c>
      <c r="B2" s="129" t="s">
        <v>9</v>
      </c>
      <c r="C2" s="129" t="s">
        <v>66</v>
      </c>
      <c r="D2" s="95" t="s">
        <v>47</v>
      </c>
      <c r="E2" s="97" t="s">
        <v>48</v>
      </c>
      <c r="F2" s="128">
        <v>1950</v>
      </c>
      <c r="G2" s="130">
        <v>94045030</v>
      </c>
      <c r="H2" s="131">
        <v>37</v>
      </c>
      <c r="I2" s="131">
        <v>38</v>
      </c>
      <c r="J2" s="131">
        <v>37</v>
      </c>
      <c r="K2" s="132">
        <f>SUM(H2:J2)</f>
        <v>112</v>
      </c>
      <c r="L2" s="70"/>
    </row>
    <row r="3" spans="1:12" s="64" customFormat="1" ht="19.5" customHeight="1">
      <c r="A3" s="128">
        <v>59</v>
      </c>
      <c r="B3" s="129" t="s">
        <v>9</v>
      </c>
      <c r="C3" s="129" t="s">
        <v>66</v>
      </c>
      <c r="D3" s="133" t="s">
        <v>7</v>
      </c>
      <c r="E3" s="134" t="s">
        <v>8</v>
      </c>
      <c r="F3" s="128">
        <v>1965</v>
      </c>
      <c r="G3" s="130">
        <v>92014643</v>
      </c>
      <c r="H3" s="131">
        <v>34</v>
      </c>
      <c r="I3" s="131">
        <v>39</v>
      </c>
      <c r="J3" s="131">
        <v>37</v>
      </c>
      <c r="K3" s="132">
        <f>SUM(H3:J3)</f>
        <v>110</v>
      </c>
      <c r="L3" s="70"/>
    </row>
    <row r="4" spans="1:12" s="64" customFormat="1" ht="19.5" customHeight="1">
      <c r="A4" s="128">
        <v>59</v>
      </c>
      <c r="B4" s="129" t="s">
        <v>9</v>
      </c>
      <c r="C4" s="129" t="s">
        <v>66</v>
      </c>
      <c r="D4" s="133" t="s">
        <v>29</v>
      </c>
      <c r="E4" s="134" t="s">
        <v>16</v>
      </c>
      <c r="F4" s="128">
        <v>1979</v>
      </c>
      <c r="G4" s="130">
        <v>44275112</v>
      </c>
      <c r="H4" s="131">
        <v>35</v>
      </c>
      <c r="I4" s="131">
        <v>34</v>
      </c>
      <c r="J4" s="131">
        <v>37</v>
      </c>
      <c r="K4" s="132">
        <f>SUM(H4:J4)</f>
        <v>106</v>
      </c>
      <c r="L4" s="70"/>
    </row>
    <row r="5" spans="1:12" s="64" customFormat="1" ht="19.5" customHeight="1">
      <c r="A5" s="128">
        <v>59</v>
      </c>
      <c r="B5" s="135" t="s">
        <v>9</v>
      </c>
      <c r="C5" s="135" t="s">
        <v>63</v>
      </c>
      <c r="D5" s="134" t="s">
        <v>86</v>
      </c>
      <c r="E5" s="134" t="s">
        <v>21</v>
      </c>
      <c r="F5" s="136">
        <v>1970</v>
      </c>
      <c r="G5" s="136" t="s">
        <v>88</v>
      </c>
      <c r="H5" s="131">
        <v>32</v>
      </c>
      <c r="I5" s="131">
        <v>37</v>
      </c>
      <c r="J5" s="131">
        <v>36</v>
      </c>
      <c r="K5" s="132">
        <f>SUM(H5:J5)</f>
        <v>105</v>
      </c>
      <c r="L5" s="70"/>
    </row>
    <row r="6" spans="1:12" s="64" customFormat="1" ht="19.5" customHeight="1">
      <c r="A6" s="128">
        <v>59</v>
      </c>
      <c r="B6" s="95" t="s">
        <v>71</v>
      </c>
      <c r="C6" s="96" t="s">
        <v>84</v>
      </c>
      <c r="D6" s="95" t="s">
        <v>76</v>
      </c>
      <c r="E6" s="97" t="s">
        <v>50</v>
      </c>
      <c r="F6" s="137">
        <v>1962</v>
      </c>
      <c r="G6" s="137">
        <v>6199416</v>
      </c>
      <c r="H6" s="131">
        <v>28</v>
      </c>
      <c r="I6" s="131">
        <v>39</v>
      </c>
      <c r="J6" s="131">
        <v>32</v>
      </c>
      <c r="K6" s="132">
        <f>SUM(H6:J6)</f>
        <v>99</v>
      </c>
      <c r="L6" s="99"/>
    </row>
    <row r="7" spans="1:12" s="64" customFormat="1" ht="19.5" customHeight="1">
      <c r="A7" s="128">
        <v>59</v>
      </c>
      <c r="B7" s="129" t="s">
        <v>12</v>
      </c>
      <c r="C7" s="129" t="s">
        <v>65</v>
      </c>
      <c r="D7" s="133" t="s">
        <v>10</v>
      </c>
      <c r="E7" s="134" t="s">
        <v>11</v>
      </c>
      <c r="F7" s="128">
        <v>1944</v>
      </c>
      <c r="G7" s="130">
        <v>5216001</v>
      </c>
      <c r="H7" s="131">
        <v>31</v>
      </c>
      <c r="I7" s="131">
        <v>30</v>
      </c>
      <c r="J7" s="131">
        <v>37</v>
      </c>
      <c r="K7" s="132">
        <f>SUM(H7:J7)</f>
        <v>98</v>
      </c>
      <c r="L7" s="99"/>
    </row>
    <row r="8" spans="1:12" s="64" customFormat="1" ht="19.5" customHeight="1">
      <c r="A8" s="128">
        <v>59</v>
      </c>
      <c r="B8" s="129" t="s">
        <v>9</v>
      </c>
      <c r="C8" s="129" t="s">
        <v>66</v>
      </c>
      <c r="D8" s="133" t="s">
        <v>7</v>
      </c>
      <c r="E8" s="134" t="s">
        <v>13</v>
      </c>
      <c r="F8" s="128">
        <v>1940</v>
      </c>
      <c r="G8" s="130">
        <v>92014642</v>
      </c>
      <c r="H8" s="131">
        <v>32</v>
      </c>
      <c r="I8" s="131">
        <v>32</v>
      </c>
      <c r="J8" s="131">
        <v>34</v>
      </c>
      <c r="K8" s="132">
        <f>SUM(H8:J8)</f>
        <v>98</v>
      </c>
      <c r="L8" s="70"/>
    </row>
    <row r="9" spans="1:12" s="64" customFormat="1" ht="19.5" customHeight="1">
      <c r="A9" s="128">
        <v>59</v>
      </c>
      <c r="B9" s="129" t="s">
        <v>28</v>
      </c>
      <c r="C9" s="129" t="s">
        <v>64</v>
      </c>
      <c r="D9" s="133" t="s">
        <v>22</v>
      </c>
      <c r="E9" s="134" t="s">
        <v>23</v>
      </c>
      <c r="F9" s="128">
        <v>1955</v>
      </c>
      <c r="G9" s="130">
        <v>55185106</v>
      </c>
      <c r="H9" s="131">
        <v>28</v>
      </c>
      <c r="I9" s="131">
        <v>31</v>
      </c>
      <c r="J9" s="131">
        <v>34</v>
      </c>
      <c r="K9" s="132">
        <f>SUM(H9:J9)</f>
        <v>93</v>
      </c>
      <c r="L9" s="102"/>
    </row>
    <row r="10" spans="1:12" s="64" customFormat="1" ht="19.5" customHeight="1">
      <c r="A10" s="128">
        <v>59</v>
      </c>
      <c r="B10" s="95" t="s">
        <v>12</v>
      </c>
      <c r="C10" s="129" t="s">
        <v>65</v>
      </c>
      <c r="D10" s="95" t="s">
        <v>14</v>
      </c>
      <c r="E10" s="97" t="s">
        <v>17</v>
      </c>
      <c r="F10" s="128">
        <v>1947</v>
      </c>
      <c r="G10" s="130">
        <v>3373789</v>
      </c>
      <c r="H10" s="131">
        <v>20</v>
      </c>
      <c r="I10" s="131">
        <v>27</v>
      </c>
      <c r="J10" s="131">
        <v>29</v>
      </c>
      <c r="K10" s="132">
        <f>SUM(H10:J10)</f>
        <v>76</v>
      </c>
      <c r="L10" s="99"/>
    </row>
    <row r="11" spans="1:12" s="64" customFormat="1" ht="19.5" customHeight="1">
      <c r="A11" s="128">
        <v>59</v>
      </c>
      <c r="B11" s="95" t="s">
        <v>71</v>
      </c>
      <c r="C11" s="96" t="s">
        <v>84</v>
      </c>
      <c r="D11" s="95" t="s">
        <v>78</v>
      </c>
      <c r="E11" s="97" t="s">
        <v>75</v>
      </c>
      <c r="F11" s="137">
        <v>1959</v>
      </c>
      <c r="G11" s="137">
        <v>43275441</v>
      </c>
      <c r="H11" s="131">
        <v>21</v>
      </c>
      <c r="I11" s="131">
        <v>26</v>
      </c>
      <c r="J11" s="131">
        <v>29</v>
      </c>
      <c r="K11" s="132">
        <f>SUM(H11:J11)</f>
        <v>76</v>
      </c>
      <c r="L11" s="99"/>
    </row>
    <row r="12" spans="1:12" s="64" customFormat="1" ht="19.5" customHeight="1">
      <c r="A12" s="128">
        <v>59</v>
      </c>
      <c r="B12" s="95" t="s">
        <v>71</v>
      </c>
      <c r="C12" s="96" t="s">
        <v>84</v>
      </c>
      <c r="D12" s="95" t="s">
        <v>72</v>
      </c>
      <c r="E12" s="97" t="s">
        <v>73</v>
      </c>
      <c r="F12" s="100">
        <v>1989</v>
      </c>
      <c r="G12" s="137">
        <v>58006318</v>
      </c>
      <c r="H12" s="131">
        <v>0</v>
      </c>
      <c r="I12" s="131">
        <v>17</v>
      </c>
      <c r="J12" s="131">
        <v>20</v>
      </c>
      <c r="K12" s="132">
        <f>SUM(H12:J12)</f>
        <v>37</v>
      </c>
      <c r="L12" s="70"/>
    </row>
    <row r="13" spans="1:12" s="64" customFormat="1" ht="19.5" customHeight="1">
      <c r="A13" s="128">
        <v>59</v>
      </c>
      <c r="B13" s="129" t="s">
        <v>92</v>
      </c>
      <c r="C13" s="95" t="s">
        <v>61</v>
      </c>
      <c r="D13" s="133" t="s">
        <v>94</v>
      </c>
      <c r="E13" s="134" t="s">
        <v>95</v>
      </c>
      <c r="F13" s="128">
        <v>1946</v>
      </c>
      <c r="G13" s="136" t="s">
        <v>93</v>
      </c>
      <c r="H13" s="131">
        <v>12</v>
      </c>
      <c r="I13" s="131">
        <v>4</v>
      </c>
      <c r="J13" s="131">
        <v>14</v>
      </c>
      <c r="K13" s="132">
        <f>SUM(H13:J13)</f>
        <v>30</v>
      </c>
      <c r="L13" s="70"/>
    </row>
    <row r="14" spans="1:12" s="64" customFormat="1" ht="19.5" customHeight="1">
      <c r="A14" s="128">
        <v>59</v>
      </c>
      <c r="B14" s="95" t="s">
        <v>71</v>
      </c>
      <c r="C14" s="96" t="s">
        <v>84</v>
      </c>
      <c r="D14" s="95" t="s">
        <v>74</v>
      </c>
      <c r="E14" s="97" t="s">
        <v>69</v>
      </c>
      <c r="F14" s="100">
        <v>1974</v>
      </c>
      <c r="G14" s="137">
        <v>92014567</v>
      </c>
      <c r="H14" s="131">
        <v>0</v>
      </c>
      <c r="I14" s="131">
        <v>14</v>
      </c>
      <c r="J14" s="131">
        <v>3</v>
      </c>
      <c r="K14" s="132">
        <f>SUM(H14:J14)</f>
        <v>17</v>
      </c>
      <c r="L14" s="70"/>
    </row>
    <row r="16" spans="2:5" ht="12">
      <c r="B16" s="103"/>
      <c r="C16" s="103"/>
      <c r="D16" s="103"/>
      <c r="E16" s="104"/>
    </row>
    <row r="17" spans="2:5" ht="12">
      <c r="B17" s="103"/>
      <c r="C17" s="103"/>
      <c r="D17" s="103"/>
      <c r="E17" s="104"/>
    </row>
    <row r="18" spans="2:5" ht="12">
      <c r="B18" s="103"/>
      <c r="C18" s="103"/>
      <c r="D18" s="103"/>
      <c r="E18" s="104"/>
    </row>
    <row r="19" spans="2:5" ht="12">
      <c r="B19" s="103"/>
      <c r="C19" s="103"/>
      <c r="D19" s="103"/>
      <c r="E19" s="104"/>
    </row>
    <row r="20" spans="2:5" ht="12">
      <c r="B20" s="103"/>
      <c r="C20" s="103"/>
      <c r="D20" s="103"/>
      <c r="E20" s="104"/>
    </row>
    <row r="21" spans="2:5" ht="12">
      <c r="B21" s="103"/>
      <c r="C21" s="103"/>
      <c r="D21" s="103"/>
      <c r="E21" s="104"/>
    </row>
    <row r="22" spans="2:5" ht="12">
      <c r="B22" s="103"/>
      <c r="C22" s="103"/>
      <c r="D22" s="103"/>
      <c r="E22" s="104"/>
    </row>
    <row r="23" spans="2:5" ht="12">
      <c r="B23" s="103"/>
      <c r="C23" s="103"/>
      <c r="D23" s="103"/>
      <c r="E23" s="104"/>
    </row>
    <row r="24" spans="2:5" ht="12">
      <c r="B24" s="103"/>
      <c r="C24" s="103"/>
      <c r="D24" s="103"/>
      <c r="E24" s="104"/>
    </row>
    <row r="25" spans="2:5" ht="12">
      <c r="B25" s="103"/>
      <c r="C25" s="103"/>
      <c r="D25" s="103"/>
      <c r="E25" s="104"/>
    </row>
    <row r="26" spans="2:5" ht="12">
      <c r="B26" s="103"/>
      <c r="C26" s="103"/>
      <c r="D26" s="103"/>
      <c r="E26" s="104"/>
    </row>
    <row r="27" spans="2:5" ht="12">
      <c r="B27" s="103"/>
      <c r="C27" s="103"/>
      <c r="D27" s="103"/>
      <c r="E27" s="104"/>
    </row>
    <row r="28" spans="2:5" ht="12">
      <c r="B28" s="103"/>
      <c r="C28" s="103"/>
      <c r="D28" s="103"/>
      <c r="E28" s="104"/>
    </row>
    <row r="29" spans="2:4" ht="12">
      <c r="B29" s="103"/>
      <c r="C29" s="103"/>
      <c r="D29" s="103"/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&amp;LTir Sportif UFOLEP &amp;Cdépartemental Poudre Noire&amp;RTourcoing</oddHeader>
    <oddFooter>&amp;L&amp;F / &amp;A&amp;C&amp;P / &amp;N&amp;R21 mars 2009</oddFooter>
  </headerFooter>
  <ignoredErrors>
    <ignoredError sqref="K2:K14" formulaRange="1"/>
    <ignoredError sqref="G13 G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M12" sqref="M12"/>
    </sheetView>
  </sheetViews>
  <sheetFormatPr defaultColWidth="11.421875" defaultRowHeight="12.75"/>
  <cols>
    <col min="1" max="1" width="3.140625" style="1" bestFit="1" customWidth="1"/>
    <col min="2" max="2" width="10.57421875" style="2" bestFit="1" customWidth="1"/>
    <col min="3" max="3" width="6.140625" style="1" bestFit="1" customWidth="1"/>
    <col min="4" max="4" width="10.00390625" style="1" bestFit="1" customWidth="1"/>
    <col min="5" max="5" width="3.8515625" style="38" bestFit="1" customWidth="1"/>
    <col min="6" max="6" width="8.140625" style="1" bestFit="1" customWidth="1"/>
    <col min="7" max="7" width="4.140625" style="38" bestFit="1" customWidth="1"/>
    <col min="8" max="8" width="9.421875" style="1" bestFit="1" customWidth="1"/>
    <col min="9" max="9" width="3.8515625" style="38" bestFit="1" customWidth="1"/>
    <col min="10" max="10" width="8.140625" style="1" bestFit="1" customWidth="1"/>
    <col min="11" max="11" width="4.140625" style="38" bestFit="1" customWidth="1"/>
    <col min="12" max="12" width="5.140625" style="38" bestFit="1" customWidth="1"/>
    <col min="13" max="16384" width="11.421875" style="2" customWidth="1"/>
  </cols>
  <sheetData>
    <row r="1" spans="1:12" ht="11.25">
      <c r="A1" s="5" t="s">
        <v>68</v>
      </c>
      <c r="B1" s="4" t="s">
        <v>1</v>
      </c>
      <c r="C1" s="5" t="s">
        <v>2</v>
      </c>
      <c r="D1" s="5" t="s">
        <v>3</v>
      </c>
      <c r="E1" s="42" t="s">
        <v>30</v>
      </c>
      <c r="F1" s="5" t="s">
        <v>3</v>
      </c>
      <c r="G1" s="43" t="s">
        <v>31</v>
      </c>
      <c r="H1" s="5" t="s">
        <v>3</v>
      </c>
      <c r="I1" s="43" t="s">
        <v>32</v>
      </c>
      <c r="J1" s="5" t="s">
        <v>3</v>
      </c>
      <c r="K1" s="43" t="s">
        <v>33</v>
      </c>
      <c r="L1" s="44" t="s">
        <v>38</v>
      </c>
    </row>
    <row r="2" spans="1:12" s="11" customFormat="1" ht="19.5" customHeight="1">
      <c r="A2" s="13">
        <v>59</v>
      </c>
      <c r="B2" s="14" t="s">
        <v>9</v>
      </c>
      <c r="C2" s="10" t="s">
        <v>66</v>
      </c>
      <c r="D2" s="14" t="s">
        <v>59</v>
      </c>
      <c r="E2" s="37">
        <v>98</v>
      </c>
      <c r="F2" s="14" t="s">
        <v>60</v>
      </c>
      <c r="G2" s="37">
        <v>110</v>
      </c>
      <c r="H2" s="14" t="s">
        <v>29</v>
      </c>
      <c r="I2" s="37">
        <v>106</v>
      </c>
      <c r="J2" s="52" t="s">
        <v>89</v>
      </c>
      <c r="K2" s="37">
        <v>105</v>
      </c>
      <c r="L2" s="45">
        <f>SUM((E2+G2+I2+K2)-MIN(E2,G2,I2,K2))</f>
        <v>321</v>
      </c>
    </row>
    <row r="3" spans="1:12" ht="19.5" customHeight="1">
      <c r="A3" s="3">
        <v>59</v>
      </c>
      <c r="B3" s="10" t="s">
        <v>71</v>
      </c>
      <c r="C3" s="10" t="s">
        <v>84</v>
      </c>
      <c r="D3" s="10" t="s">
        <v>80</v>
      </c>
      <c r="E3" s="37">
        <v>76</v>
      </c>
      <c r="F3" s="1" t="s">
        <v>81</v>
      </c>
      <c r="G3" s="37">
        <v>37</v>
      </c>
      <c r="H3" s="1" t="s">
        <v>82</v>
      </c>
      <c r="I3" s="37">
        <v>99</v>
      </c>
      <c r="J3" s="1" t="s">
        <v>83</v>
      </c>
      <c r="K3" s="37">
        <v>17</v>
      </c>
      <c r="L3" s="45">
        <f>SUM((E3+G3+I3+K3)-MIN(E3,G3,I3,K3))</f>
        <v>212</v>
      </c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&amp;LTir Sportif UFOLEP &amp;Cdépartemental Poudre Noire&amp;RTourcoing</oddHeader>
    <oddFooter>&amp;L&amp;F / &amp;A&amp;C&amp;P / &amp;N&amp;R21 mars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M12" sqref="M12"/>
    </sheetView>
  </sheetViews>
  <sheetFormatPr defaultColWidth="11.421875" defaultRowHeight="12.75"/>
  <cols>
    <col min="1" max="1" width="6.00390625" style="71" bestFit="1" customWidth="1"/>
    <col min="2" max="2" width="16.28125" style="64" bestFit="1" customWidth="1"/>
    <col min="3" max="3" width="7.7109375" style="62" customWidth="1"/>
    <col min="4" max="4" width="11.8515625" style="62" bestFit="1" customWidth="1"/>
    <col min="5" max="5" width="10.7109375" style="62" bestFit="1" customWidth="1"/>
    <col min="6" max="6" width="8.28125" style="73" bestFit="1" customWidth="1"/>
    <col min="7" max="7" width="7.8515625" style="72" bestFit="1" customWidth="1"/>
    <col min="8" max="8" width="4.421875" style="74" customWidth="1"/>
    <col min="9" max="9" width="5.57421875" style="74" customWidth="1"/>
    <col min="10" max="10" width="6.140625" style="74" customWidth="1"/>
    <col min="11" max="11" width="4.8515625" style="74" bestFit="1" customWidth="1"/>
    <col min="12" max="12" width="5.00390625" style="77" customWidth="1"/>
    <col min="13" max="16384" width="11.421875" style="77" customWidth="1"/>
  </cols>
  <sheetData>
    <row r="1" spans="1:12" ht="36">
      <c r="A1" s="53" t="s">
        <v>0</v>
      </c>
      <c r="B1" s="54" t="s">
        <v>1</v>
      </c>
      <c r="C1" s="92" t="s">
        <v>18</v>
      </c>
      <c r="D1" s="54" t="s">
        <v>3</v>
      </c>
      <c r="E1" s="54" t="s">
        <v>4</v>
      </c>
      <c r="F1" s="57" t="s">
        <v>5</v>
      </c>
      <c r="G1" s="55" t="s">
        <v>6</v>
      </c>
      <c r="H1" s="58" t="s">
        <v>24</v>
      </c>
      <c r="I1" s="58" t="s">
        <v>25</v>
      </c>
      <c r="J1" s="58" t="s">
        <v>26</v>
      </c>
      <c r="K1" s="59" t="s">
        <v>27</v>
      </c>
      <c r="L1" s="107"/>
    </row>
    <row r="2" spans="1:12" s="86" customFormat="1" ht="19.5" customHeight="1">
      <c r="A2" s="63">
        <v>59</v>
      </c>
      <c r="B2" s="64" t="s">
        <v>9</v>
      </c>
      <c r="C2" s="64" t="s">
        <v>67</v>
      </c>
      <c r="D2" s="64" t="s">
        <v>7</v>
      </c>
      <c r="E2" s="64" t="s">
        <v>8</v>
      </c>
      <c r="F2" s="63">
        <v>1965</v>
      </c>
      <c r="G2" s="67">
        <v>92014643</v>
      </c>
      <c r="H2" s="68">
        <v>34</v>
      </c>
      <c r="I2" s="68">
        <v>33</v>
      </c>
      <c r="J2" s="68">
        <v>37</v>
      </c>
      <c r="K2" s="69">
        <f>SUM(H2:J2)</f>
        <v>104</v>
      </c>
      <c r="L2" s="85"/>
    </row>
    <row r="3" spans="1:12" s="86" customFormat="1" ht="19.5" customHeight="1">
      <c r="A3" s="63">
        <v>59</v>
      </c>
      <c r="B3" s="64" t="s">
        <v>9</v>
      </c>
      <c r="C3" s="64" t="s">
        <v>63</v>
      </c>
      <c r="D3" s="65" t="s">
        <v>86</v>
      </c>
      <c r="E3" s="65" t="s">
        <v>21</v>
      </c>
      <c r="F3" s="105">
        <v>1970</v>
      </c>
      <c r="G3" s="105" t="s">
        <v>88</v>
      </c>
      <c r="H3" s="68">
        <v>37</v>
      </c>
      <c r="I3" s="68">
        <v>34</v>
      </c>
      <c r="J3" s="68">
        <v>31</v>
      </c>
      <c r="K3" s="69">
        <f>SUM(H3:J3)</f>
        <v>102</v>
      </c>
      <c r="L3" s="85"/>
    </row>
    <row r="4" spans="1:12" s="86" customFormat="1" ht="19.5" customHeight="1">
      <c r="A4" s="63">
        <v>59</v>
      </c>
      <c r="B4" s="64" t="s">
        <v>9</v>
      </c>
      <c r="C4" s="64" t="s">
        <v>67</v>
      </c>
      <c r="D4" s="70" t="s">
        <v>47</v>
      </c>
      <c r="E4" s="70" t="s">
        <v>48</v>
      </c>
      <c r="F4" s="63">
        <v>1950</v>
      </c>
      <c r="G4" s="67">
        <v>94045030</v>
      </c>
      <c r="H4" s="68">
        <v>29</v>
      </c>
      <c r="I4" s="68">
        <v>31</v>
      </c>
      <c r="J4" s="68">
        <v>35</v>
      </c>
      <c r="K4" s="69">
        <f>SUM(H4:J4)</f>
        <v>95</v>
      </c>
      <c r="L4" s="108"/>
    </row>
    <row r="5" spans="1:12" s="86" customFormat="1" ht="19.5" customHeight="1">
      <c r="A5" s="63">
        <v>59</v>
      </c>
      <c r="B5" s="64" t="s">
        <v>9</v>
      </c>
      <c r="C5" s="64" t="s">
        <v>67</v>
      </c>
      <c r="D5" s="64" t="s">
        <v>7</v>
      </c>
      <c r="E5" s="64" t="s">
        <v>13</v>
      </c>
      <c r="F5" s="63">
        <v>1940</v>
      </c>
      <c r="G5" s="67">
        <v>92014642</v>
      </c>
      <c r="H5" s="68">
        <v>28</v>
      </c>
      <c r="I5" s="68">
        <v>27</v>
      </c>
      <c r="J5" s="68">
        <v>29</v>
      </c>
      <c r="K5" s="69">
        <f>SUM(H5:J5)</f>
        <v>84</v>
      </c>
      <c r="L5" s="85"/>
    </row>
    <row r="6" spans="1:12" s="86" customFormat="1" ht="19.5" customHeight="1">
      <c r="A6" s="63">
        <v>59</v>
      </c>
      <c r="B6" s="64" t="s">
        <v>9</v>
      </c>
      <c r="C6" s="64" t="s">
        <v>67</v>
      </c>
      <c r="D6" s="64" t="s">
        <v>29</v>
      </c>
      <c r="E6" s="64" t="s">
        <v>16</v>
      </c>
      <c r="F6" s="63">
        <v>1979</v>
      </c>
      <c r="G6" s="67">
        <v>44275112</v>
      </c>
      <c r="H6" s="68">
        <v>15</v>
      </c>
      <c r="I6" s="68">
        <v>24</v>
      </c>
      <c r="J6" s="68">
        <v>33</v>
      </c>
      <c r="K6" s="69">
        <f>SUM(H6:J6)</f>
        <v>72</v>
      </c>
      <c r="L6" s="85"/>
    </row>
    <row r="7" spans="1:12" s="86" customFormat="1" ht="12">
      <c r="A7" s="63"/>
      <c r="B7" s="64"/>
      <c r="C7" s="64"/>
      <c r="D7" s="64"/>
      <c r="E7" s="64"/>
      <c r="F7" s="63"/>
      <c r="G7" s="67"/>
      <c r="H7" s="68"/>
      <c r="I7" s="68"/>
      <c r="J7" s="68"/>
      <c r="K7" s="69"/>
      <c r="L7" s="85"/>
    </row>
    <row r="8" spans="1:12" ht="12">
      <c r="A8" s="63"/>
      <c r="B8" s="67"/>
      <c r="C8" s="83"/>
      <c r="D8" s="67"/>
      <c r="E8" s="64"/>
      <c r="F8" s="63"/>
      <c r="G8" s="67"/>
      <c r="H8" s="68"/>
      <c r="I8" s="68"/>
      <c r="J8" s="68"/>
      <c r="K8" s="69"/>
      <c r="L8" s="107"/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&amp;LTir Sportif UFOLEP &amp;Cdépartemental Poudre Noire&amp;RTourcoing</oddHeader>
    <oddFooter>&amp;L&amp;F / &amp;A&amp;C&amp;P / &amp;N&amp;R21 mars 2009</oddFooter>
  </headerFooter>
  <ignoredErrors>
    <ignoredError sqref="K2:K6" formulaRange="1"/>
    <ignoredError sqref="G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A1">
      <selection activeCell="M12" sqref="M12"/>
    </sheetView>
  </sheetViews>
  <sheetFormatPr defaultColWidth="11.421875" defaultRowHeight="12.75"/>
  <cols>
    <col min="1" max="1" width="3.140625" style="9" bestFit="1" customWidth="1"/>
    <col min="2" max="2" width="10.28125" style="11" bestFit="1" customWidth="1"/>
    <col min="3" max="3" width="6.00390625" style="10" bestFit="1" customWidth="1"/>
    <col min="4" max="4" width="10.00390625" style="7" bestFit="1" customWidth="1"/>
    <col min="5" max="5" width="3.8515625" style="30" bestFit="1" customWidth="1"/>
    <col min="6" max="6" width="9.28125" style="10" bestFit="1" customWidth="1"/>
    <col min="7" max="7" width="4.140625" style="30" bestFit="1" customWidth="1"/>
    <col min="8" max="8" width="9.7109375" style="10" bestFit="1" customWidth="1"/>
    <col min="9" max="9" width="3.8515625" style="30" bestFit="1" customWidth="1"/>
    <col min="10" max="10" width="8.140625" style="10" customWidth="1"/>
    <col min="11" max="11" width="4.140625" style="30" bestFit="1" customWidth="1"/>
    <col min="12" max="12" width="4.140625" style="30" customWidth="1"/>
    <col min="13" max="16384" width="11.421875" style="11" customWidth="1"/>
  </cols>
  <sheetData>
    <row r="1" spans="1:12" ht="19.5" customHeight="1">
      <c r="A1" s="4" t="s">
        <v>68</v>
      </c>
      <c r="B1" s="4" t="s">
        <v>1</v>
      </c>
      <c r="C1" s="5" t="s">
        <v>2</v>
      </c>
      <c r="D1" s="4" t="s">
        <v>3</v>
      </c>
      <c r="E1" s="42" t="s">
        <v>30</v>
      </c>
      <c r="F1" s="4" t="s">
        <v>3</v>
      </c>
      <c r="G1" s="43" t="s">
        <v>31</v>
      </c>
      <c r="H1" s="4" t="s">
        <v>3</v>
      </c>
      <c r="I1" s="43" t="s">
        <v>32</v>
      </c>
      <c r="J1" s="4" t="s">
        <v>3</v>
      </c>
      <c r="K1" s="43" t="s">
        <v>33</v>
      </c>
      <c r="L1" s="44" t="s">
        <v>40</v>
      </c>
    </row>
    <row r="2" spans="1:12" ht="19.5" customHeight="1">
      <c r="A2" s="3">
        <v>59</v>
      </c>
      <c r="B2" s="10" t="s">
        <v>9</v>
      </c>
      <c r="C2" s="10" t="s">
        <v>67</v>
      </c>
      <c r="D2" s="10" t="s">
        <v>56</v>
      </c>
      <c r="E2" s="37">
        <v>84</v>
      </c>
      <c r="F2" s="10" t="s">
        <v>57</v>
      </c>
      <c r="G2" s="37">
        <v>104</v>
      </c>
      <c r="H2" s="10" t="s">
        <v>58</v>
      </c>
      <c r="I2" s="37">
        <v>72</v>
      </c>
      <c r="J2" s="52" t="s">
        <v>102</v>
      </c>
      <c r="K2" s="37">
        <v>102</v>
      </c>
      <c r="L2" s="45">
        <f>SUM((E2+G2+I2+K2)-MIN(E2,G2,I2,K2))</f>
        <v>290</v>
      </c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&amp;LTir Sportif UFOLEP &amp;Cdépartemental Poudre Noire&amp;RTourcoing</oddHeader>
    <oddFooter>&amp;L&amp;F / &amp;A&amp;C&amp;P / &amp;N&amp;R21 mars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M12" sqref="M12"/>
    </sheetView>
  </sheetViews>
  <sheetFormatPr defaultColWidth="11.421875" defaultRowHeight="12.75"/>
  <cols>
    <col min="1" max="1" width="6.421875" style="86" bestFit="1" customWidth="1"/>
    <col min="2" max="2" width="17.57421875" style="72" bestFit="1" customWidth="1"/>
    <col min="3" max="3" width="7.7109375" style="62" customWidth="1"/>
    <col min="4" max="4" width="9.57421875" style="72" bestFit="1" customWidth="1"/>
    <col min="5" max="5" width="12.140625" style="62" bestFit="1" customWidth="1"/>
    <col min="6" max="6" width="8.28125" style="73" bestFit="1" customWidth="1"/>
    <col min="7" max="7" width="7.8515625" style="72" bestFit="1" customWidth="1"/>
    <col min="8" max="10" width="4.7109375" style="74" bestFit="1" customWidth="1"/>
    <col min="11" max="11" width="5.7109375" style="74" bestFit="1" customWidth="1"/>
    <col min="12" max="12" width="7.7109375" style="109" customWidth="1"/>
    <col min="13" max="13" width="4.7109375" style="76" bestFit="1" customWidth="1"/>
    <col min="14" max="14" width="4.28125" style="76" bestFit="1" customWidth="1"/>
    <col min="15" max="15" width="5.140625" style="76" bestFit="1" customWidth="1"/>
    <col min="16" max="16" width="6.140625" style="91" bestFit="1" customWidth="1"/>
    <col min="17" max="17" width="8.00390625" style="86" bestFit="1" customWidth="1"/>
    <col min="18" max="18" width="4.00390625" style="77" customWidth="1"/>
    <col min="19" max="16384" width="11.421875" style="77" customWidth="1"/>
  </cols>
  <sheetData>
    <row r="1" spans="1:17" ht="23.25" customHeight="1">
      <c r="A1" s="53" t="s">
        <v>0</v>
      </c>
      <c r="B1" s="56" t="s">
        <v>1</v>
      </c>
      <c r="C1" s="92" t="s">
        <v>18</v>
      </c>
      <c r="D1" s="56" t="s">
        <v>3</v>
      </c>
      <c r="E1" s="54" t="s">
        <v>4</v>
      </c>
      <c r="F1" s="57" t="s">
        <v>5</v>
      </c>
      <c r="G1" s="55" t="s">
        <v>6</v>
      </c>
      <c r="H1" s="58" t="s">
        <v>24</v>
      </c>
      <c r="I1" s="58" t="s">
        <v>25</v>
      </c>
      <c r="J1" s="58" t="s">
        <v>26</v>
      </c>
      <c r="K1" s="59" t="s">
        <v>40</v>
      </c>
      <c r="L1" s="92" t="s">
        <v>18</v>
      </c>
      <c r="M1" s="60" t="s">
        <v>41</v>
      </c>
      <c r="N1" s="60" t="s">
        <v>42</v>
      </c>
      <c r="O1" s="60" t="s">
        <v>43</v>
      </c>
      <c r="P1" s="61" t="s">
        <v>44</v>
      </c>
      <c r="Q1" s="57" t="s">
        <v>46</v>
      </c>
    </row>
    <row r="2" spans="1:18" s="86" customFormat="1" ht="12">
      <c r="A2" s="98">
        <v>59</v>
      </c>
      <c r="B2" s="110" t="s">
        <v>51</v>
      </c>
      <c r="C2" s="70" t="s">
        <v>101</v>
      </c>
      <c r="D2" s="111" t="s">
        <v>79</v>
      </c>
      <c r="E2" s="64" t="s">
        <v>20</v>
      </c>
      <c r="F2" s="98">
        <v>1949</v>
      </c>
      <c r="G2" s="110">
        <v>94054169</v>
      </c>
      <c r="H2" s="112">
        <v>0</v>
      </c>
      <c r="I2" s="112">
        <v>0</v>
      </c>
      <c r="J2" s="112">
        <v>0</v>
      </c>
      <c r="K2" s="113">
        <f aca="true" t="shared" si="0" ref="K2:K12">SUM(H2,I2:J2)</f>
        <v>0</v>
      </c>
      <c r="L2" s="70" t="s">
        <v>101</v>
      </c>
      <c r="M2" s="114">
        <v>0</v>
      </c>
      <c r="N2" s="114">
        <v>0</v>
      </c>
      <c r="O2" s="114">
        <v>0</v>
      </c>
      <c r="P2" s="115">
        <f aca="true" t="shared" si="1" ref="P2:P12">SUM(M2,N2:O2)</f>
        <v>0</v>
      </c>
      <c r="Q2" s="63"/>
      <c r="R2" s="63"/>
    </row>
    <row r="3" spans="1:18" s="86" customFormat="1" ht="12">
      <c r="A3" s="98">
        <v>59</v>
      </c>
      <c r="B3" s="110" t="s">
        <v>51</v>
      </c>
      <c r="C3" s="70" t="s">
        <v>101</v>
      </c>
      <c r="D3" s="111" t="s">
        <v>77</v>
      </c>
      <c r="E3" s="116" t="s">
        <v>8</v>
      </c>
      <c r="F3" s="98">
        <v>1957</v>
      </c>
      <c r="G3" s="110">
        <v>57052328</v>
      </c>
      <c r="H3" s="112">
        <v>0</v>
      </c>
      <c r="I3" s="112">
        <v>0</v>
      </c>
      <c r="J3" s="112">
        <v>0</v>
      </c>
      <c r="K3" s="113">
        <f t="shared" si="0"/>
        <v>0</v>
      </c>
      <c r="L3" s="70" t="s">
        <v>101</v>
      </c>
      <c r="M3" s="114">
        <v>0</v>
      </c>
      <c r="N3" s="114">
        <v>0</v>
      </c>
      <c r="O3" s="114">
        <v>0</v>
      </c>
      <c r="P3" s="115">
        <f t="shared" si="1"/>
        <v>0</v>
      </c>
      <c r="Q3" s="63"/>
      <c r="R3" s="63"/>
    </row>
    <row r="4" spans="1:18" s="86" customFormat="1" ht="12">
      <c r="A4" s="98">
        <v>59</v>
      </c>
      <c r="B4" s="110" t="s">
        <v>51</v>
      </c>
      <c r="C4" s="70" t="s">
        <v>101</v>
      </c>
      <c r="D4" s="111" t="s">
        <v>79</v>
      </c>
      <c r="E4" s="116" t="s">
        <v>96</v>
      </c>
      <c r="F4" s="98">
        <v>1942</v>
      </c>
      <c r="G4" s="110">
        <v>43275559</v>
      </c>
      <c r="H4" s="112">
        <v>0</v>
      </c>
      <c r="I4" s="112">
        <v>0</v>
      </c>
      <c r="J4" s="112">
        <v>0</v>
      </c>
      <c r="K4" s="113">
        <f t="shared" si="0"/>
        <v>0</v>
      </c>
      <c r="L4" s="70" t="s">
        <v>101</v>
      </c>
      <c r="M4" s="114">
        <v>0</v>
      </c>
      <c r="N4" s="114">
        <v>0</v>
      </c>
      <c r="O4" s="114">
        <v>0</v>
      </c>
      <c r="P4" s="115">
        <f t="shared" si="1"/>
        <v>0</v>
      </c>
      <c r="Q4" s="63"/>
      <c r="R4" s="63"/>
    </row>
    <row r="5" spans="1:17" s="86" customFormat="1" ht="12">
      <c r="A5" s="63">
        <v>59</v>
      </c>
      <c r="B5" s="67" t="s">
        <v>54</v>
      </c>
      <c r="C5" s="70" t="s">
        <v>61</v>
      </c>
      <c r="D5" s="67" t="s">
        <v>55</v>
      </c>
      <c r="E5" s="64" t="s">
        <v>45</v>
      </c>
      <c r="F5" s="63">
        <v>1969</v>
      </c>
      <c r="G5" s="83">
        <v>61074651</v>
      </c>
      <c r="H5" s="112">
        <v>0</v>
      </c>
      <c r="I5" s="112">
        <v>0</v>
      </c>
      <c r="J5" s="112">
        <v>0</v>
      </c>
      <c r="K5" s="113">
        <f t="shared" si="0"/>
        <v>0</v>
      </c>
      <c r="L5" s="70" t="s">
        <v>61</v>
      </c>
      <c r="M5" s="114">
        <v>0</v>
      </c>
      <c r="N5" s="114">
        <v>0</v>
      </c>
      <c r="O5" s="114">
        <v>0</v>
      </c>
      <c r="P5" s="115">
        <f t="shared" si="1"/>
        <v>0</v>
      </c>
      <c r="Q5" s="84"/>
    </row>
    <row r="6" spans="1:17" s="86" customFormat="1" ht="12">
      <c r="A6" s="63"/>
      <c r="B6" s="67"/>
      <c r="C6" s="70"/>
      <c r="D6" s="67"/>
      <c r="E6" s="64"/>
      <c r="F6" s="63"/>
      <c r="G6" s="83"/>
      <c r="H6" s="112"/>
      <c r="I6" s="112"/>
      <c r="J6" s="112"/>
      <c r="K6" s="113"/>
      <c r="L6" s="70"/>
      <c r="M6" s="114"/>
      <c r="N6" s="114"/>
      <c r="O6" s="114"/>
      <c r="P6" s="115"/>
      <c r="Q6" s="84"/>
    </row>
    <row r="7" spans="1:17" s="86" customFormat="1" ht="12">
      <c r="A7" s="63"/>
      <c r="B7" s="67"/>
      <c r="C7" s="70"/>
      <c r="D7" s="67"/>
      <c r="E7" s="64"/>
      <c r="F7" s="63"/>
      <c r="G7" s="83"/>
      <c r="H7" s="112"/>
      <c r="I7" s="112"/>
      <c r="J7" s="112"/>
      <c r="K7" s="113"/>
      <c r="L7" s="70"/>
      <c r="M7" s="114"/>
      <c r="N7" s="114"/>
      <c r="O7" s="114"/>
      <c r="P7" s="115"/>
      <c r="Q7" s="84"/>
    </row>
    <row r="8" spans="1:18" s="86" customFormat="1" ht="12">
      <c r="A8" s="63"/>
      <c r="B8" s="101"/>
      <c r="C8" s="70"/>
      <c r="D8" s="101"/>
      <c r="E8" s="65"/>
      <c r="F8" s="117"/>
      <c r="G8" s="118"/>
      <c r="H8" s="112"/>
      <c r="I8" s="112"/>
      <c r="J8" s="112"/>
      <c r="K8" s="113"/>
      <c r="L8" s="70"/>
      <c r="M8" s="114"/>
      <c r="N8" s="114"/>
      <c r="O8" s="114"/>
      <c r="P8" s="115"/>
      <c r="Q8" s="63"/>
      <c r="R8" s="63"/>
    </row>
    <row r="9" spans="1:17" s="86" customFormat="1" ht="12">
      <c r="A9" s="63"/>
      <c r="B9" s="101"/>
      <c r="C9" s="70"/>
      <c r="D9" s="101"/>
      <c r="E9" s="65"/>
      <c r="F9" s="117"/>
      <c r="G9" s="118"/>
      <c r="H9" s="112"/>
      <c r="I9" s="112"/>
      <c r="J9" s="112"/>
      <c r="K9" s="113"/>
      <c r="L9" s="70"/>
      <c r="M9" s="114"/>
      <c r="N9" s="114"/>
      <c r="O9" s="114"/>
      <c r="P9" s="115"/>
      <c r="Q9" s="84"/>
    </row>
    <row r="10" spans="1:17" s="86" customFormat="1" ht="12">
      <c r="A10" s="63"/>
      <c r="B10" s="101"/>
      <c r="C10" s="70"/>
      <c r="D10" s="101"/>
      <c r="E10" s="65"/>
      <c r="F10" s="117"/>
      <c r="G10" s="118"/>
      <c r="H10" s="112"/>
      <c r="I10" s="112"/>
      <c r="J10" s="112"/>
      <c r="K10" s="113"/>
      <c r="L10" s="70"/>
      <c r="M10" s="114"/>
      <c r="N10" s="114"/>
      <c r="O10" s="114"/>
      <c r="P10" s="115"/>
      <c r="Q10" s="84"/>
    </row>
    <row r="11" spans="1:17" s="86" customFormat="1" ht="12">
      <c r="A11" s="63"/>
      <c r="B11" s="101"/>
      <c r="C11" s="70"/>
      <c r="D11" s="101"/>
      <c r="E11" s="65"/>
      <c r="F11" s="117"/>
      <c r="G11" s="118"/>
      <c r="H11" s="112"/>
      <c r="I11" s="112"/>
      <c r="J11" s="112"/>
      <c r="K11" s="113"/>
      <c r="L11" s="70"/>
      <c r="M11" s="114"/>
      <c r="N11" s="114"/>
      <c r="O11" s="114"/>
      <c r="P11" s="115"/>
      <c r="Q11" s="84"/>
    </row>
    <row r="12" spans="1:18" s="86" customFormat="1" ht="12">
      <c r="A12" s="63"/>
      <c r="B12" s="101"/>
      <c r="C12" s="70"/>
      <c r="D12" s="101"/>
      <c r="E12" s="65"/>
      <c r="F12" s="117"/>
      <c r="G12" s="118"/>
      <c r="H12" s="112"/>
      <c r="I12" s="112"/>
      <c r="J12" s="112"/>
      <c r="K12" s="113"/>
      <c r="L12" s="70"/>
      <c r="M12" s="114"/>
      <c r="N12" s="114"/>
      <c r="O12" s="114"/>
      <c r="P12" s="115"/>
      <c r="Q12" s="63"/>
      <c r="R12" s="63"/>
    </row>
    <row r="19" spans="2:5" ht="12">
      <c r="B19" s="119"/>
      <c r="C19" s="119"/>
      <c r="D19" s="119"/>
      <c r="E19" s="120"/>
    </row>
  </sheetData>
  <sheetProtection/>
  <printOptions gridLines="1"/>
  <pageMargins left="0.7874015748031497" right="0.7874015748031497" top="0.7874015748031497" bottom="0.7874015748031497" header="0.5118110236220472" footer="0.5118110236220472"/>
  <pageSetup fitToHeight="0" horizontalDpi="300" verticalDpi="300" orientation="landscape" paperSize="9" r:id="rId1"/>
  <headerFooter alignWithMargins="0">
    <oddHeader>&amp;LTir Sportif UFOLEP &amp;Cdépartemental Poudre Noire&amp;RTourcoing</oddHeader>
    <oddFooter>&amp;L&amp;F / &amp;A&amp;C&amp;P / &amp;N&amp;R21 mars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Danièle Choquet</dc:creator>
  <cp:keywords/>
  <dc:description/>
  <cp:lastModifiedBy>dach</cp:lastModifiedBy>
  <cp:lastPrinted>2009-03-21T19:57:26Z</cp:lastPrinted>
  <dcterms:created xsi:type="dcterms:W3CDTF">2006-03-07T06:34:09Z</dcterms:created>
  <dcterms:modified xsi:type="dcterms:W3CDTF">2009-03-21T19:59:14Z</dcterms:modified>
  <cp:category/>
  <cp:version/>
  <cp:contentType/>
  <cp:contentStatus/>
</cp:coreProperties>
</file>